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2992" windowHeight="1003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60" i="1"/>
  <c r="C59"/>
  <c r="C58"/>
  <c r="D60"/>
  <c r="D59"/>
  <c r="D58"/>
  <c r="B51"/>
  <c r="B60" s="1"/>
  <c r="B59" l="1"/>
  <c r="B58"/>
  <c r="B62"/>
</calcChain>
</file>

<file path=xl/sharedStrings.xml><?xml version="1.0" encoding="utf-8"?>
<sst xmlns="http://schemas.openxmlformats.org/spreadsheetml/2006/main" count="91" uniqueCount="89">
  <si>
    <t>Golf Carts:</t>
  </si>
  <si>
    <t>TBD</t>
  </si>
  <si>
    <t>Name:</t>
  </si>
  <si>
    <t>Personal Website:</t>
  </si>
  <si>
    <t>Phone:</t>
  </si>
  <si>
    <t xml:space="preserve">Years Active: </t>
  </si>
  <si>
    <t>References / History:</t>
  </si>
  <si>
    <t>Festival at-a-Glance:</t>
  </si>
  <si>
    <t>Name(s)</t>
  </si>
  <si>
    <t>Date(s):</t>
  </si>
  <si>
    <t>Estimated Attendance:</t>
  </si>
  <si>
    <t>Genre(s):</t>
  </si>
  <si>
    <t>Ticket Sales:</t>
  </si>
  <si>
    <t>Parking Sales:</t>
  </si>
  <si>
    <t>Camping Sales:</t>
  </si>
  <si>
    <t>F&amp;B:</t>
  </si>
  <si>
    <t xml:space="preserve">Merch Sales: </t>
  </si>
  <si>
    <t>Proposed Terms from Client:</t>
  </si>
  <si>
    <t>Terms?</t>
  </si>
  <si>
    <t>Areas used:</t>
  </si>
  <si>
    <t>Proposed Artists:</t>
  </si>
  <si>
    <t>Estimated Ticket Prices:</t>
  </si>
  <si>
    <t>Client Partnerships:</t>
  </si>
  <si>
    <t>Client Budget for Marketing:</t>
  </si>
  <si>
    <t>Overall Budgets:</t>
  </si>
  <si>
    <t>Client Meetings:</t>
  </si>
  <si>
    <t>Sponsorships Client cannot pursue:</t>
  </si>
  <si>
    <t>Sponsorship and Marketing:</t>
  </si>
  <si>
    <t>Advancing / Planning:</t>
  </si>
  <si>
    <t>Run of Show:</t>
  </si>
  <si>
    <t>Other Notes:</t>
  </si>
  <si>
    <t>Alcohol?</t>
  </si>
  <si>
    <t>Camping?</t>
  </si>
  <si>
    <t>Sustainability:</t>
  </si>
  <si>
    <t>Guest Services Staff:</t>
  </si>
  <si>
    <t>Staging:</t>
  </si>
  <si>
    <t>Radios:</t>
  </si>
  <si>
    <t>Parking and Traffic Control:</t>
  </si>
  <si>
    <t>Catering:</t>
  </si>
  <si>
    <t>Generators:</t>
  </si>
  <si>
    <t>Light Towers / Heavy Machinery</t>
  </si>
  <si>
    <t>Signage and Scrims:</t>
  </si>
  <si>
    <t>Camping Related:</t>
  </si>
  <si>
    <t>Fencing and Barricade:</t>
  </si>
  <si>
    <t>Tents and Flooring:</t>
  </si>
  <si>
    <t>Run of Show Staff:</t>
  </si>
  <si>
    <t>Credentials:</t>
  </si>
  <si>
    <t>Contingency / Other:</t>
  </si>
  <si>
    <t>Email:</t>
  </si>
  <si>
    <t>Client Background:</t>
  </si>
  <si>
    <t xml:space="preserve">Location: </t>
  </si>
  <si>
    <t xml:space="preserve">Event Name: </t>
  </si>
  <si>
    <t>Existing Venue Conflicts?</t>
  </si>
  <si>
    <t>% of gross ticket sales</t>
  </si>
  <si>
    <t>Can Venue sell sponsorships?</t>
  </si>
  <si>
    <t>VENUE FULL TIME EMPLOYEE Needs:</t>
  </si>
  <si>
    <t>Ticket Price (3 Day)</t>
  </si>
  <si>
    <t>F&amp;B Per Caps</t>
  </si>
  <si>
    <t>Merch Per Caps</t>
  </si>
  <si>
    <t>% of gross parking sales</t>
  </si>
  <si>
    <t>% of gross camping sales</t>
  </si>
  <si>
    <t>% of gross f&amp;b sales</t>
  </si>
  <si>
    <t>% of gross merch sales</t>
  </si>
  <si>
    <t>People per car</t>
  </si>
  <si>
    <t>Parking Price</t>
  </si>
  <si>
    <t>Camping Price</t>
  </si>
  <si>
    <t>Stages needed?</t>
  </si>
  <si>
    <t>TOTAL (Including Rental Fee):</t>
  </si>
  <si>
    <t>F&amp;B Cost of Goods Sold (as a % of per caps)</t>
  </si>
  <si>
    <t>Projected Gross Income from above terms:</t>
  </si>
  <si>
    <t>Camping % (of overall attendance)</t>
  </si>
  <si>
    <t>Venue Rental Fee:</t>
  </si>
  <si>
    <t>Projected Event Income:</t>
  </si>
  <si>
    <t>Projected Client Income:</t>
  </si>
  <si>
    <t>Projected Venue Income:</t>
  </si>
  <si>
    <t>Client Breakeven # of 3 Day Tickets</t>
  </si>
  <si>
    <t>NEW EVENT / FESTIVAL LEAD INFORMATON &amp; POTENTIAL REVENUE SHEET</t>
  </si>
  <si>
    <t>Talent Budget:</t>
  </si>
  <si>
    <t>Marketing Budget:</t>
  </si>
  <si>
    <t>Portalets:</t>
  </si>
  <si>
    <t>Security, EMS, Police:</t>
  </si>
  <si>
    <t>Hospitality / Catering:</t>
  </si>
  <si>
    <t>Offices and Trailers:</t>
  </si>
  <si>
    <t>Audio / Lights / Video / Backline:</t>
  </si>
  <si>
    <t>Stage and Site Labor:</t>
  </si>
  <si>
    <t>Permits:</t>
  </si>
  <si>
    <t xml:space="preserve">Licensing: </t>
  </si>
  <si>
    <t>Pro-Forma Marketing, Talent, Production and Staffing Estimates:</t>
  </si>
  <si>
    <t>Attendance Estimate (change to fit)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</si>
</sst>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8FDB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Border="1"/>
    <xf numFmtId="0" fontId="0" fillId="0" borderId="5" xfId="0" applyBorder="1"/>
    <xf numFmtId="0" fontId="1" fillId="0" borderId="4" xfId="0" applyFont="1" applyFill="1" applyBorder="1"/>
    <xf numFmtId="0" fontId="1" fillId="0" borderId="0" xfId="0" applyFont="1" applyBorder="1"/>
    <xf numFmtId="44" fontId="3" fillId="0" borderId="0" xfId="1" applyFont="1" applyBorder="1" applyAlignment="1"/>
    <xf numFmtId="44" fontId="3" fillId="0" borderId="0" xfId="1" applyFont="1" applyBorder="1"/>
    <xf numFmtId="0" fontId="3" fillId="0" borderId="5" xfId="0" applyFont="1" applyBorder="1" applyAlignment="1">
      <alignment wrapText="1"/>
    </xf>
    <xf numFmtId="0" fontId="1" fillId="0" borderId="0" xfId="0" applyFont="1" applyFill="1" applyBorder="1"/>
    <xf numFmtId="44" fontId="3" fillId="0" borderId="5" xfId="1" applyFont="1" applyBorder="1"/>
    <xf numFmtId="0" fontId="2" fillId="5" borderId="1" xfId="0" applyFont="1" applyFill="1" applyBorder="1"/>
    <xf numFmtId="0" fontId="0" fillId="5" borderId="2" xfId="0" applyFill="1" applyBorder="1"/>
    <xf numFmtId="0" fontId="0" fillId="5" borderId="3" xfId="0" applyFill="1" applyBorder="1"/>
    <xf numFmtId="0" fontId="3" fillId="5" borderId="2" xfId="0" applyFont="1" applyFill="1" applyBorder="1"/>
    <xf numFmtId="0" fontId="1" fillId="0" borderId="12" xfId="0" applyFont="1" applyBorder="1"/>
    <xf numFmtId="0" fontId="3" fillId="0" borderId="12" xfId="0" applyFont="1" applyBorder="1"/>
    <xf numFmtId="0" fontId="8" fillId="0" borderId="12" xfId="2" applyFont="1" applyBorder="1"/>
    <xf numFmtId="0" fontId="3" fillId="0" borderId="12" xfId="0" applyFont="1" applyBorder="1" applyAlignment="1">
      <alignment horizontal="left" vertical="top"/>
    </xf>
    <xf numFmtId="0" fontId="8" fillId="0" borderId="12" xfId="2" applyFont="1" applyBorder="1" applyAlignment="1">
      <alignment wrapText="1"/>
    </xf>
    <xf numFmtId="0" fontId="0" fillId="0" borderId="12" xfId="0" applyBorder="1"/>
    <xf numFmtId="0" fontId="3" fillId="0" borderId="12" xfId="0" applyFont="1" applyFill="1" applyBorder="1"/>
    <xf numFmtId="0" fontId="0" fillId="0" borderId="12" xfId="0" applyFont="1" applyFill="1" applyBorder="1"/>
    <xf numFmtId="44" fontId="3" fillId="0" borderId="12" xfId="1" applyFont="1" applyBorder="1"/>
    <xf numFmtId="0" fontId="0" fillId="0" borderId="12" xfId="0" applyFill="1" applyBorder="1"/>
    <xf numFmtId="9" fontId="3" fillId="0" borderId="12" xfId="4" applyFont="1" applyBorder="1"/>
    <xf numFmtId="9" fontId="0" fillId="0" borderId="12" xfId="0" applyNumberFormat="1" applyBorder="1"/>
    <xf numFmtId="0" fontId="1" fillId="0" borderId="12" xfId="0" applyFont="1" applyFill="1" applyBorder="1"/>
    <xf numFmtId="0" fontId="1" fillId="3" borderId="12" xfId="0" applyFont="1" applyFill="1" applyBorder="1"/>
    <xf numFmtId="44" fontId="1" fillId="3" borderId="12" xfId="1" applyFont="1" applyFill="1" applyBorder="1" applyAlignment="1">
      <alignment horizontal="right"/>
    </xf>
    <xf numFmtId="44" fontId="3" fillId="0" borderId="12" xfId="1" applyFont="1" applyFill="1" applyBorder="1"/>
    <xf numFmtId="44" fontId="3" fillId="0" borderId="12" xfId="1" applyFont="1" applyBorder="1" applyAlignment="1"/>
    <xf numFmtId="44" fontId="3" fillId="0" borderId="12" xfId="1" applyFont="1" applyFill="1" applyBorder="1" applyAlignment="1"/>
    <xf numFmtId="44" fontId="9" fillId="0" borderId="12" xfId="1" applyFont="1" applyBorder="1"/>
    <xf numFmtId="3" fontId="1" fillId="0" borderId="12" xfId="0" applyNumberFormat="1" applyFont="1" applyFill="1" applyBorder="1"/>
    <xf numFmtId="44" fontId="1" fillId="3" borderId="12" xfId="1" applyFont="1" applyFill="1" applyBorder="1" applyAlignment="1">
      <alignment horizontal="left"/>
    </xf>
    <xf numFmtId="44" fontId="3" fillId="0" borderId="12" xfId="1" applyFont="1" applyBorder="1" applyAlignment="1">
      <alignment horizontal="left"/>
    </xf>
    <xf numFmtId="44" fontId="0" fillId="0" borderId="12" xfId="1" applyFont="1" applyBorder="1"/>
    <xf numFmtId="0" fontId="0" fillId="0" borderId="12" xfId="0" applyBorder="1" applyAlignment="1">
      <alignment wrapText="1"/>
    </xf>
    <xf numFmtId="44" fontId="1" fillId="0" borderId="12" xfId="1" applyFont="1" applyBorder="1"/>
    <xf numFmtId="44" fontId="4" fillId="0" borderId="12" xfId="1" applyFont="1" applyFill="1" applyBorder="1"/>
    <xf numFmtId="44" fontId="1" fillId="0" borderId="5" xfId="1" applyFont="1" applyBorder="1"/>
    <xf numFmtId="0" fontId="1" fillId="2" borderId="4" xfId="0" applyFont="1" applyFill="1" applyBorder="1"/>
    <xf numFmtId="44" fontId="9" fillId="2" borderId="0" xfId="1" applyFont="1" applyFill="1" applyBorder="1"/>
    <xf numFmtId="0" fontId="1" fillId="2" borderId="0" xfId="0" applyFont="1" applyFill="1" applyBorder="1"/>
    <xf numFmtId="9" fontId="1" fillId="2" borderId="5" xfId="0" applyNumberFormat="1" applyFont="1" applyFill="1" applyBorder="1"/>
    <xf numFmtId="43" fontId="3" fillId="0" borderId="12" xfId="3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5" fillId="4" borderId="9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3" fillId="0" borderId="9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3" fillId="0" borderId="9" xfId="0" applyFont="1" applyFill="1" applyBorder="1" applyAlignment="1">
      <alignment wrapText="1"/>
    </xf>
    <xf numFmtId="0" fontId="3" fillId="0" borderId="10" xfId="0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7" fillId="0" borderId="9" xfId="2" applyFont="1" applyBorder="1" applyAlignment="1">
      <alignment horizontal="center" wrapText="1"/>
    </xf>
    <xf numFmtId="0" fontId="7" fillId="0" borderId="10" xfId="2" applyFont="1" applyBorder="1" applyAlignment="1">
      <alignment horizontal="center" wrapText="1"/>
    </xf>
    <xf numFmtId="0" fontId="7" fillId="0" borderId="11" xfId="2" applyFont="1" applyBorder="1" applyAlignment="1">
      <alignment horizontal="center" wrapText="1"/>
    </xf>
    <xf numFmtId="6" fontId="3" fillId="0" borderId="9" xfId="0" applyNumberFormat="1" applyFont="1" applyBorder="1" applyAlignment="1">
      <alignment horizontal="left"/>
    </xf>
    <xf numFmtId="6" fontId="3" fillId="0" borderId="10" xfId="0" applyNumberFormat="1" applyFont="1" applyBorder="1" applyAlignment="1">
      <alignment horizontal="left"/>
    </xf>
    <xf numFmtId="6" fontId="3" fillId="0" borderId="11" xfId="0" applyNumberFormat="1" applyFont="1" applyBorder="1" applyAlignment="1">
      <alignment horizontal="left"/>
    </xf>
  </cellXfs>
  <cellStyles count="5">
    <cellStyle name="Comma" xfId="3" builtinId="3"/>
    <cellStyle name="Currency" xfId="1" builtinId="4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E6EE7E"/>
      <color rgb="FFF8FDB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83820</xdr:rowOff>
    </xdr:from>
    <xdr:to>
      <xdr:col>2</xdr:col>
      <xdr:colOff>646786</xdr:colOff>
      <xdr:row>0</xdr:row>
      <xdr:rowOff>480060</xdr:rowOff>
    </xdr:to>
    <xdr:pic>
      <xdr:nvPicPr>
        <xdr:cNvPr id="2" name="Picture 1" descr="fep-logo-100 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72840" y="83820"/>
          <a:ext cx="1858366" cy="396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3"/>
  <sheetViews>
    <sheetView tabSelected="1" zoomScaleNormal="100" workbookViewId="0">
      <selection activeCell="A55" sqref="A55"/>
    </sheetView>
  </sheetViews>
  <sheetFormatPr defaultRowHeight="14.4"/>
  <cols>
    <col min="1" max="1" width="31.88671875" customWidth="1"/>
    <col min="2" max="2" width="39.33203125" customWidth="1"/>
    <col min="3" max="3" width="27.33203125" customWidth="1"/>
    <col min="4" max="4" width="38.5546875" customWidth="1"/>
  </cols>
  <sheetData>
    <row r="1" spans="1:4" ht="57.6" customHeight="1">
      <c r="A1" s="49" t="s">
        <v>76</v>
      </c>
      <c r="B1" s="50"/>
      <c r="C1" s="50"/>
      <c r="D1" s="51"/>
    </row>
    <row r="2" spans="1:4">
      <c r="A2" s="58" t="s">
        <v>51</v>
      </c>
      <c r="B2" s="59"/>
      <c r="C2" s="59"/>
      <c r="D2" s="60"/>
    </row>
    <row r="3" spans="1:4">
      <c r="A3" s="52" t="s">
        <v>50</v>
      </c>
      <c r="B3" s="53"/>
      <c r="C3" s="53"/>
      <c r="D3" s="54"/>
    </row>
    <row r="4" spans="1:4">
      <c r="A4" s="55" t="s">
        <v>9</v>
      </c>
      <c r="B4" s="56"/>
      <c r="C4" s="56"/>
      <c r="D4" s="57"/>
    </row>
    <row r="5" spans="1:4">
      <c r="A5" s="10" t="s">
        <v>49</v>
      </c>
      <c r="B5" s="11"/>
      <c r="C5" s="11"/>
      <c r="D5" s="12"/>
    </row>
    <row r="6" spans="1:4">
      <c r="A6" s="14" t="s">
        <v>2</v>
      </c>
      <c r="B6" s="15"/>
      <c r="C6" s="14" t="s">
        <v>4</v>
      </c>
      <c r="D6" s="15"/>
    </row>
    <row r="7" spans="1:4">
      <c r="A7" s="14" t="s">
        <v>3</v>
      </c>
      <c r="B7" s="16"/>
      <c r="C7" s="14" t="s">
        <v>5</v>
      </c>
      <c r="D7" s="17"/>
    </row>
    <row r="8" spans="1:4">
      <c r="A8" s="14" t="s">
        <v>6</v>
      </c>
      <c r="B8" s="18"/>
      <c r="C8" s="14" t="s">
        <v>48</v>
      </c>
      <c r="D8" s="16"/>
    </row>
    <row r="9" spans="1:4">
      <c r="A9" s="14" t="s">
        <v>25</v>
      </c>
      <c r="B9" s="70"/>
      <c r="C9" s="71"/>
      <c r="D9" s="72"/>
    </row>
    <row r="10" spans="1:4">
      <c r="A10" s="10" t="s">
        <v>7</v>
      </c>
      <c r="B10" s="13"/>
      <c r="C10" s="11"/>
      <c r="D10" s="12"/>
    </row>
    <row r="11" spans="1:4">
      <c r="A11" s="14" t="s">
        <v>8</v>
      </c>
      <c r="B11" s="20"/>
      <c r="C11" s="14" t="s">
        <v>66</v>
      </c>
      <c r="D11" s="19"/>
    </row>
    <row r="12" spans="1:4">
      <c r="A12" s="14" t="s">
        <v>9</v>
      </c>
      <c r="B12" s="20"/>
      <c r="C12" s="14" t="s">
        <v>31</v>
      </c>
      <c r="D12" s="15"/>
    </row>
    <row r="13" spans="1:4">
      <c r="A13" s="14" t="s">
        <v>24</v>
      </c>
      <c r="B13" s="20"/>
      <c r="C13" s="14" t="s">
        <v>32</v>
      </c>
      <c r="D13" s="15"/>
    </row>
    <row r="14" spans="1:4">
      <c r="A14" s="14" t="s">
        <v>10</v>
      </c>
      <c r="B14" s="64"/>
      <c r="C14" s="65"/>
      <c r="D14" s="66"/>
    </row>
    <row r="15" spans="1:4">
      <c r="A15" s="14" t="s">
        <v>11</v>
      </c>
      <c r="B15" s="64"/>
      <c r="C15" s="65"/>
      <c r="D15" s="66"/>
    </row>
    <row r="16" spans="1:4">
      <c r="A16" s="14" t="s">
        <v>20</v>
      </c>
      <c r="B16" s="64"/>
      <c r="C16" s="65"/>
      <c r="D16" s="66"/>
    </row>
    <row r="17" spans="1:4">
      <c r="A17" s="14" t="s">
        <v>21</v>
      </c>
      <c r="B17" s="64"/>
      <c r="C17" s="65"/>
      <c r="D17" s="66"/>
    </row>
    <row r="18" spans="1:4">
      <c r="A18" s="14" t="s">
        <v>19</v>
      </c>
      <c r="B18" s="67"/>
      <c r="C18" s="68"/>
      <c r="D18" s="69"/>
    </row>
    <row r="19" spans="1:4">
      <c r="A19" s="14" t="s">
        <v>52</v>
      </c>
      <c r="B19" s="64"/>
      <c r="C19" s="65"/>
      <c r="D19" s="66"/>
    </row>
    <row r="20" spans="1:4">
      <c r="A20" s="10" t="s">
        <v>17</v>
      </c>
      <c r="B20" s="13"/>
      <c r="C20" s="11"/>
      <c r="D20" s="12"/>
    </row>
    <row r="21" spans="1:4">
      <c r="A21" s="26" t="s">
        <v>71</v>
      </c>
      <c r="B21" s="29">
        <v>50000</v>
      </c>
      <c r="C21" s="19"/>
      <c r="D21" s="2"/>
    </row>
    <row r="22" spans="1:4">
      <c r="A22" s="26" t="s">
        <v>12</v>
      </c>
      <c r="B22" s="20">
        <v>50</v>
      </c>
      <c r="C22" s="19" t="s">
        <v>53</v>
      </c>
      <c r="D22" s="2"/>
    </row>
    <row r="23" spans="1:4">
      <c r="A23" s="26" t="s">
        <v>13</v>
      </c>
      <c r="B23" s="20">
        <v>50</v>
      </c>
      <c r="C23" s="19" t="s">
        <v>59</v>
      </c>
      <c r="D23" s="2"/>
    </row>
    <row r="24" spans="1:4">
      <c r="A24" s="26" t="s">
        <v>14</v>
      </c>
      <c r="B24" s="20">
        <v>50</v>
      </c>
      <c r="C24" s="19" t="s">
        <v>60</v>
      </c>
      <c r="D24" s="2"/>
    </row>
    <row r="25" spans="1:4">
      <c r="A25" s="26" t="s">
        <v>15</v>
      </c>
      <c r="B25" s="15">
        <v>50</v>
      </c>
      <c r="C25" s="23" t="s">
        <v>61</v>
      </c>
      <c r="D25" s="2"/>
    </row>
    <row r="26" spans="1:4">
      <c r="A26" s="26" t="s">
        <v>16</v>
      </c>
      <c r="B26" s="20">
        <v>50</v>
      </c>
      <c r="C26" s="23" t="s">
        <v>62</v>
      </c>
      <c r="D26" s="2"/>
    </row>
    <row r="27" spans="1:4">
      <c r="A27" s="10" t="s">
        <v>27</v>
      </c>
      <c r="B27" s="13"/>
      <c r="C27" s="11"/>
      <c r="D27" s="12"/>
    </row>
    <row r="28" spans="1:4">
      <c r="A28" s="26" t="s">
        <v>54</v>
      </c>
      <c r="B28" s="15" t="s">
        <v>1</v>
      </c>
      <c r="C28" s="14" t="s">
        <v>18</v>
      </c>
      <c r="D28" s="15" t="s">
        <v>1</v>
      </c>
    </row>
    <row r="29" spans="1:4">
      <c r="A29" s="26" t="s">
        <v>26</v>
      </c>
      <c r="B29" s="46"/>
      <c r="C29" s="47"/>
      <c r="D29" s="48"/>
    </row>
    <row r="30" spans="1:4">
      <c r="A30" s="26" t="s">
        <v>22</v>
      </c>
      <c r="B30" s="46"/>
      <c r="C30" s="47"/>
      <c r="D30" s="48"/>
    </row>
    <row r="31" spans="1:4">
      <c r="A31" s="26" t="s">
        <v>23</v>
      </c>
      <c r="B31" s="73"/>
      <c r="C31" s="74"/>
      <c r="D31" s="75"/>
    </row>
    <row r="32" spans="1:4">
      <c r="A32" s="10" t="s">
        <v>55</v>
      </c>
      <c r="B32" s="13"/>
      <c r="C32" s="11"/>
      <c r="D32" s="12"/>
    </row>
    <row r="33" spans="1:4">
      <c r="A33" s="26" t="s">
        <v>28</v>
      </c>
      <c r="B33" s="46"/>
      <c r="C33" s="47"/>
      <c r="D33" s="48"/>
    </row>
    <row r="34" spans="1:4">
      <c r="A34" s="26" t="s">
        <v>29</v>
      </c>
      <c r="B34" s="46"/>
      <c r="C34" s="47"/>
      <c r="D34" s="48"/>
    </row>
    <row r="35" spans="1:4">
      <c r="A35" s="26" t="s">
        <v>30</v>
      </c>
      <c r="B35" s="46"/>
      <c r="C35" s="47"/>
      <c r="D35" s="48"/>
    </row>
    <row r="36" spans="1:4">
      <c r="A36" s="10" t="s">
        <v>87</v>
      </c>
      <c r="B36" s="13"/>
      <c r="C36" s="11"/>
      <c r="D36" s="12"/>
    </row>
    <row r="37" spans="1:4">
      <c r="A37" s="26" t="s">
        <v>33</v>
      </c>
      <c r="B37" s="30">
        <v>1000</v>
      </c>
      <c r="C37" s="26" t="s">
        <v>38</v>
      </c>
      <c r="D37" s="30">
        <v>0</v>
      </c>
    </row>
    <row r="38" spans="1:4">
      <c r="A38" s="26" t="s">
        <v>77</v>
      </c>
      <c r="B38" s="30">
        <v>500000</v>
      </c>
      <c r="C38" s="26" t="s">
        <v>78</v>
      </c>
      <c r="D38" s="30">
        <v>0</v>
      </c>
    </row>
    <row r="39" spans="1:4">
      <c r="A39" s="26" t="s">
        <v>45</v>
      </c>
      <c r="B39" s="30">
        <v>1000</v>
      </c>
      <c r="C39" s="26" t="s">
        <v>0</v>
      </c>
      <c r="D39" s="30">
        <v>0</v>
      </c>
    </row>
    <row r="40" spans="1:4">
      <c r="A40" s="26" t="s">
        <v>81</v>
      </c>
      <c r="B40" s="30">
        <v>1000</v>
      </c>
      <c r="C40" s="26" t="s">
        <v>82</v>
      </c>
      <c r="D40" s="30">
        <v>0</v>
      </c>
    </row>
    <row r="41" spans="1:4">
      <c r="A41" s="26" t="s">
        <v>80</v>
      </c>
      <c r="B41" s="30">
        <v>0</v>
      </c>
      <c r="C41" s="26" t="s">
        <v>36</v>
      </c>
      <c r="D41" s="30">
        <v>0</v>
      </c>
    </row>
    <row r="42" spans="1:4">
      <c r="A42" s="26" t="s">
        <v>37</v>
      </c>
      <c r="B42" s="30">
        <v>0</v>
      </c>
      <c r="C42" s="26" t="s">
        <v>41</v>
      </c>
      <c r="D42" s="30">
        <v>0</v>
      </c>
    </row>
    <row r="43" spans="1:4">
      <c r="A43" s="26" t="s">
        <v>34</v>
      </c>
      <c r="B43" s="30">
        <v>0</v>
      </c>
      <c r="C43" s="26" t="s">
        <v>44</v>
      </c>
      <c r="D43" s="30">
        <v>0</v>
      </c>
    </row>
    <row r="44" spans="1:4">
      <c r="A44" s="26" t="s">
        <v>85</v>
      </c>
      <c r="B44" s="30">
        <v>0</v>
      </c>
      <c r="C44" s="26" t="s">
        <v>86</v>
      </c>
      <c r="D44" s="30">
        <v>0</v>
      </c>
    </row>
    <row r="45" spans="1:4">
      <c r="A45" s="26" t="s">
        <v>35</v>
      </c>
      <c r="B45" s="30">
        <v>0</v>
      </c>
      <c r="C45" s="26" t="s">
        <v>43</v>
      </c>
      <c r="D45" s="30">
        <v>0</v>
      </c>
    </row>
    <row r="46" spans="1:4">
      <c r="A46" s="26" t="s">
        <v>83</v>
      </c>
      <c r="B46" s="30">
        <v>0</v>
      </c>
      <c r="C46" s="26" t="s">
        <v>79</v>
      </c>
      <c r="D46" s="30">
        <v>0</v>
      </c>
    </row>
    <row r="47" spans="1:4">
      <c r="A47" s="26" t="s">
        <v>39</v>
      </c>
      <c r="B47" s="30">
        <v>0</v>
      </c>
      <c r="C47" s="26" t="s">
        <v>46</v>
      </c>
      <c r="D47" s="30">
        <v>0</v>
      </c>
    </row>
    <row r="48" spans="1:4">
      <c r="A48" s="26" t="s">
        <v>84</v>
      </c>
      <c r="B48" s="30">
        <v>0</v>
      </c>
      <c r="C48" s="26" t="s">
        <v>47</v>
      </c>
      <c r="D48" s="31">
        <v>0</v>
      </c>
    </row>
    <row r="49" spans="1:4">
      <c r="A49" s="26" t="s">
        <v>40</v>
      </c>
      <c r="B49" s="30">
        <v>0</v>
      </c>
      <c r="C49" s="26" t="s">
        <v>42</v>
      </c>
      <c r="D49" s="22">
        <v>0</v>
      </c>
    </row>
    <row r="50" spans="1:4">
      <c r="A50" s="3"/>
      <c r="B50" s="5"/>
      <c r="C50" s="8"/>
      <c r="D50" s="9"/>
    </row>
    <row r="51" spans="1:4">
      <c r="A51" s="26" t="s">
        <v>67</v>
      </c>
      <c r="B51" s="32">
        <f>SUM(B37:B49)+SUM(D37:D49)+B21</f>
        <v>553000</v>
      </c>
      <c r="C51" s="1"/>
      <c r="D51" s="2"/>
    </row>
    <row r="52" spans="1:4" ht="18" customHeight="1">
      <c r="A52" s="61" t="s">
        <v>69</v>
      </c>
      <c r="B52" s="62"/>
      <c r="C52" s="62"/>
      <c r="D52" s="63"/>
    </row>
    <row r="53" spans="1:4" ht="30.75" customHeight="1">
      <c r="A53" s="21" t="s">
        <v>56</v>
      </c>
      <c r="B53" s="35">
        <v>150</v>
      </c>
      <c r="C53" s="21" t="s">
        <v>58</v>
      </c>
      <c r="D53" s="22">
        <v>2</v>
      </c>
    </row>
    <row r="54" spans="1:4" ht="30.75" customHeight="1">
      <c r="A54" s="23" t="s">
        <v>64</v>
      </c>
      <c r="B54" s="22">
        <v>20</v>
      </c>
      <c r="C54" s="19" t="s">
        <v>63</v>
      </c>
      <c r="D54" s="19">
        <v>1</v>
      </c>
    </row>
    <row r="55" spans="1:4" ht="30.75" customHeight="1">
      <c r="A55" s="23" t="s">
        <v>65</v>
      </c>
      <c r="B55" s="22">
        <v>200</v>
      </c>
      <c r="C55" s="19" t="s">
        <v>57</v>
      </c>
      <c r="D55" s="36">
        <v>20</v>
      </c>
    </row>
    <row r="56" spans="1:4" ht="30.75" customHeight="1">
      <c r="A56" s="23" t="s">
        <v>70</v>
      </c>
      <c r="B56" s="24">
        <v>1</v>
      </c>
      <c r="C56" s="37" t="s">
        <v>68</v>
      </c>
      <c r="D56" s="25">
        <v>0</v>
      </c>
    </row>
    <row r="57" spans="1:4" ht="17.399999999999999" customHeight="1">
      <c r="A57" s="41" t="s">
        <v>88</v>
      </c>
      <c r="B57" s="42" t="s">
        <v>73</v>
      </c>
      <c r="C57" s="43" t="s">
        <v>74</v>
      </c>
      <c r="D57" s="44" t="s">
        <v>72</v>
      </c>
    </row>
    <row r="58" spans="1:4">
      <c r="A58" s="33">
        <v>1</v>
      </c>
      <c r="B58" s="39">
        <f>(A58*(B53*((B22/100)))+A58*(D53*((B26/100)))+A58*(B54*((B23/100))/D54)+A58*((B55*((B24/100)))*(B56))+A58*((D55*(1-D56))*((B25/100))))-B51</f>
        <v>-552804</v>
      </c>
      <c r="C58" s="22">
        <f>(A58*(B53*(1-(B22/100)))+(A58*(D53*(1-(B26/100))))+A58*(B54*(1-(B23/100))/D54)+A58*((B55*(1-(B24/100)))*(B56))+A58*((D55*(1-D56))*(1-(B25/100))))+B21</f>
        <v>50196</v>
      </c>
      <c r="D58" s="38">
        <f>(A58*B53)+(A58*D53)+(A58*(B54/D54))+(A58*(B55*B56))+(A58*(D55*(1-D56)))</f>
        <v>392</v>
      </c>
    </row>
    <row r="59" spans="1:4">
      <c r="A59" s="33">
        <v>10000</v>
      </c>
      <c r="B59" s="39">
        <f>(A59*(B53*((B22/100)))+A59*(D53*((B26/100)))+A59*(B54*((B23/100))/D54)+A59*((B55*((B24/100)))*(B56))+A59*((D55*(1-D56))*((B25/100))))-B51</f>
        <v>1407000</v>
      </c>
      <c r="C59" s="22">
        <f>(A59*(B53*(1-(B22/100)))+(A59*(D53*(1-(B26/100))))+A59*(B54*(1-(B23/100))/D54)+A59*((B55*(1-(B24/100)))*(B56))+A59*((D55*(1-D56))*(1-(B25/100))))+B21</f>
        <v>2010000</v>
      </c>
      <c r="D59" s="38">
        <f>(A59*B53)+(A59*D53)+(A59*(B54/D54))+(A59*(B55*B56))+(A59*(D55*(1-D56)))</f>
        <v>3920000</v>
      </c>
    </row>
    <row r="60" spans="1:4">
      <c r="A60" s="33">
        <v>25000</v>
      </c>
      <c r="B60" s="39">
        <f>(A60*(B53*((B22/100)))+A60*(D53*((B26/100)))+A60*(B54*((B23/100))/D54)+A60*((B55*((B24/100)))*(B56))+A60*((D55*(1-D56))*((B25/100))))-B51</f>
        <v>4347000</v>
      </c>
      <c r="C60" s="22">
        <f>(A60*(B53*(1-(B22/100)))+(A60*(D53*(1-(B26/100))))+A60*(B54*(1-(B23/100))/D54)+A60*((B55*(1-(B24/100)))*(B56))+A60*((D55*(1-D56))*(1-(B25/100))))+B21</f>
        <v>4950000</v>
      </c>
      <c r="D60" s="38">
        <f>(A60*B53)+(A60*D53)+(A60*(B54/D54))+(A60*(B55*B56))+(A60*(D55*(1-D56)))</f>
        <v>9800000</v>
      </c>
    </row>
    <row r="61" spans="1:4">
      <c r="A61" s="33"/>
      <c r="B61" s="39"/>
      <c r="C61" s="6"/>
      <c r="D61" s="40"/>
    </row>
    <row r="62" spans="1:4">
      <c r="A62" s="26" t="s">
        <v>75</v>
      </c>
      <c r="B62" s="45">
        <f>B51/B53</f>
        <v>3686.6666666666665</v>
      </c>
      <c r="C62" s="4"/>
      <c r="D62" s="7"/>
    </row>
    <row r="63" spans="1:4">
      <c r="A63" s="27"/>
      <c r="B63" s="28"/>
      <c r="C63" s="34"/>
      <c r="D63" s="28"/>
    </row>
  </sheetData>
  <mergeCells count="18">
    <mergeCell ref="A52:D52"/>
    <mergeCell ref="B15:D15"/>
    <mergeCell ref="B16:D16"/>
    <mergeCell ref="B17:D17"/>
    <mergeCell ref="B18:D18"/>
    <mergeCell ref="B19:D19"/>
    <mergeCell ref="B29:D29"/>
    <mergeCell ref="B30:D30"/>
    <mergeCell ref="B31:D31"/>
    <mergeCell ref="B33:D33"/>
    <mergeCell ref="B34:D34"/>
    <mergeCell ref="B35:D35"/>
    <mergeCell ref="A1:D1"/>
    <mergeCell ref="A3:D3"/>
    <mergeCell ref="A4:D4"/>
    <mergeCell ref="A2:D2"/>
    <mergeCell ref="B14:D14"/>
    <mergeCell ref="B9:D9"/>
  </mergeCells>
  <pageMargins left="0.7" right="0.7" top="0.75" bottom="0.75" header="0.3" footer="0.3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Hanley</dc:creator>
  <cp:lastModifiedBy>Mike Hanley</cp:lastModifiedBy>
  <cp:lastPrinted>2016-05-29T23:39:02Z</cp:lastPrinted>
  <dcterms:created xsi:type="dcterms:W3CDTF">2014-10-16T16:05:47Z</dcterms:created>
  <dcterms:modified xsi:type="dcterms:W3CDTF">2016-05-30T00:18:06Z</dcterms:modified>
</cp:coreProperties>
</file>